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uromediterraneefr.sharepoint.com/sites/EPAEM_demol_AMO-Anthea_partage/Documents partages/DCE_2025-338_MOE_ODDO EST/2. Préparation DCE/"/>
    </mc:Choice>
  </mc:AlternateContent>
  <xr:revisionPtr revIDLastSave="469" documentId="13_ncr:1_{5BF1ADFC-8B92-4A6A-A22E-D564EEE429FF}" xr6:coauthVersionLast="47" xr6:coauthVersionMax="47" xr10:uidLastSave="{2EBB5F05-65E6-44BF-9CC1-4BA53BDCEC38}"/>
  <bookViews>
    <workbookView xWindow="28680" yWindow="-300" windowWidth="29040" windowHeight="15990" xr2:uid="{00000000-000D-0000-FFFF-FFFF00000000}"/>
  </bookViews>
  <sheets>
    <sheet name="DPGF_ODDO Est" sheetId="5" r:id="rId1"/>
  </sheets>
  <definedNames>
    <definedName name="_xlnm.Print_Area" localSheetId="0">'DPGF_ODDO Est'!$A$3:$K$41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5" l="1"/>
  <c r="E10" i="5"/>
  <c r="E34" i="5"/>
  <c r="E38" i="5"/>
  <c r="K37" i="5"/>
  <c r="K36" i="5"/>
  <c r="I37" i="5"/>
  <c r="I36" i="5"/>
  <c r="G37" i="5"/>
  <c r="G36" i="5"/>
  <c r="K31" i="5"/>
  <c r="K32" i="5"/>
  <c r="K33" i="5"/>
  <c r="K30" i="5"/>
  <c r="I31" i="5"/>
  <c r="I32" i="5"/>
  <c r="I33" i="5"/>
  <c r="I30" i="5"/>
  <c r="G31" i="5"/>
  <c r="G32" i="5"/>
  <c r="G33" i="5"/>
  <c r="G30" i="5"/>
  <c r="E13" i="5"/>
  <c r="D29" i="5"/>
  <c r="E8" i="5" l="1"/>
  <c r="E28" i="5"/>
  <c r="G28" i="5" s="1"/>
  <c r="K34" i="5"/>
  <c r="K38" i="5" s="1"/>
  <c r="I34" i="5"/>
  <c r="I38" i="5" s="1"/>
  <c r="G34" i="5"/>
  <c r="G38" i="5" s="1"/>
  <c r="E21" i="5"/>
  <c r="E22" i="5"/>
  <c r="E23" i="5"/>
  <c r="E19" i="5"/>
  <c r="E24" i="5"/>
  <c r="E25" i="5"/>
  <c r="E26" i="5"/>
  <c r="E27" i="5"/>
  <c r="E20" i="5"/>
  <c r="K28" i="5" l="1"/>
  <c r="I28" i="5"/>
  <c r="I26" i="5"/>
  <c r="K26" i="5"/>
  <c r="G26" i="5"/>
  <c r="K20" i="5"/>
  <c r="G20" i="5"/>
  <c r="I20" i="5"/>
  <c r="K21" i="5"/>
  <c r="I21" i="5"/>
  <c r="G21" i="5"/>
  <c r="G25" i="5"/>
  <c r="K25" i="5"/>
  <c r="I25" i="5"/>
  <c r="I22" i="5"/>
  <c r="K22" i="5"/>
  <c r="G22" i="5"/>
  <c r="G27" i="5"/>
  <c r="K27" i="5"/>
  <c r="I27" i="5"/>
  <c r="G24" i="5"/>
  <c r="K24" i="5"/>
  <c r="I24" i="5"/>
  <c r="G19" i="5"/>
  <c r="K19" i="5"/>
  <c r="I19" i="5"/>
  <c r="I23" i="5"/>
  <c r="G23" i="5"/>
  <c r="K23" i="5"/>
  <c r="E29" i="5"/>
  <c r="E40" i="5" s="1"/>
  <c r="G29" i="5" l="1"/>
  <c r="G40" i="5" s="1"/>
  <c r="K29" i="5"/>
  <c r="K40" i="5" s="1"/>
  <c r="I29" i="5"/>
  <c r="I40" i="5" s="1"/>
  <c r="F41" i="5" l="1"/>
</calcChain>
</file>

<file path=xl/sharedStrings.xml><?xml version="1.0" encoding="utf-8"?>
<sst xmlns="http://schemas.openxmlformats.org/spreadsheetml/2006/main" count="60" uniqueCount="54">
  <si>
    <t>Etablissement Public d’Aménagement Euroméditerranée</t>
  </si>
  <si>
    <t>Répartition des honoraires par élément de mission et par cotraitant</t>
  </si>
  <si>
    <t>Mission de maitrise d’œuvre de démolition, de désamiantage, de génie civil et de terrassement  « ODDO Est »</t>
  </si>
  <si>
    <t>Enveloppe prévisionnelle des travaux</t>
  </si>
  <si>
    <t>Partie espaces publics</t>
  </si>
  <si>
    <t>Partie futur ilots</t>
  </si>
  <si>
    <t>Taux indicatif</t>
  </si>
  <si>
    <t>A compléter</t>
  </si>
  <si>
    <t>Coefficient de complexité lié au phasage des travaux</t>
  </si>
  <si>
    <t>Taux de rémunération Missions de Base</t>
  </si>
  <si>
    <t>TOTAL</t>
  </si>
  <si>
    <t>Décomposition entre cotraitants</t>
  </si>
  <si>
    <t>(Esp. Publics + privés)</t>
  </si>
  <si>
    <t>Mandataire</t>
  </si>
  <si>
    <t>Co-traitant</t>
  </si>
  <si>
    <t xml:space="preserve">TRANCHE FERME </t>
  </si>
  <si>
    <t xml:space="preserve">N° prix </t>
  </si>
  <si>
    <t>Elements de mission</t>
  </si>
  <si>
    <t xml:space="preserve">% du forfait </t>
  </si>
  <si>
    <t>Montant € HT</t>
  </si>
  <si>
    <t>%</t>
  </si>
  <si>
    <t>Montant</t>
  </si>
  <si>
    <t>P1</t>
  </si>
  <si>
    <t>AVP (yc permis de démolir)</t>
  </si>
  <si>
    <t>P2</t>
  </si>
  <si>
    <t>PRO</t>
  </si>
  <si>
    <t>P3</t>
  </si>
  <si>
    <t>ACT (Partie espaces publics)</t>
  </si>
  <si>
    <t>ACT (Partie futur ilot)</t>
  </si>
  <si>
    <t>P4</t>
  </si>
  <si>
    <t>VISA (Partie espaces publics)</t>
  </si>
  <si>
    <t>VISA (Partie futur ilot)</t>
  </si>
  <si>
    <t>P5</t>
  </si>
  <si>
    <t>DET (Partie espaces publics)</t>
  </si>
  <si>
    <t>DET (Partie futur ilot)</t>
  </si>
  <si>
    <t>P6</t>
  </si>
  <si>
    <t>AOR (Partie espaces publics)</t>
  </si>
  <si>
    <t>AOR (Partie futur ilot)</t>
  </si>
  <si>
    <t>Total Missions de Base</t>
  </si>
  <si>
    <t>P7</t>
  </si>
  <si>
    <t>Diagnostic initial (DIAG)</t>
  </si>
  <si>
    <t>P8</t>
  </si>
  <si>
    <t>Diagnostic Structure (STR)</t>
  </si>
  <si>
    <t>P9</t>
  </si>
  <si>
    <t>Diagnostic PEMD / Ressource</t>
  </si>
  <si>
    <t>P10</t>
  </si>
  <si>
    <t>Etudes de faisabilité (FAI)</t>
  </si>
  <si>
    <t>Total Missions Complémentaires (TF)</t>
  </si>
  <si>
    <t>TRANCHE OPTIONNELLE</t>
  </si>
  <si>
    <t>P11</t>
  </si>
  <si>
    <t>OPC (Partie espaces publics)</t>
  </si>
  <si>
    <t>OPC (Partie futur ilot)</t>
  </si>
  <si>
    <t>Total Missions Complémentaires (TO)</t>
  </si>
  <si>
    <t xml:space="preserve">TOTAL GENERAL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</si>
</sst>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>
    <font>
      <sz val="10"/>
      <name val="Arial"/>
    </font>
    <font>
      <sz val="12"/>
      <name val="Arial Narrow"/>
      <family val="2"/>
    </font>
    <font>
      <b/>
      <sz val="12"/>
      <name val="Arial Narrow"/>
      <family val="2"/>
    </font>
    <font>
      <b/>
      <sz val="14"/>
      <name val="Arial"/>
      <family val="2"/>
    </font>
    <font>
      <b/>
      <sz val="11"/>
      <name val="Arial Narrow"/>
      <family val="2"/>
    </font>
    <font>
      <i/>
      <sz val="11"/>
      <name val="Arial Narrow"/>
      <family val="2"/>
    </font>
    <font>
      <b/>
      <sz val="11"/>
      <name val="SolexRegular"/>
    </font>
    <font>
      <b/>
      <sz val="18"/>
      <name val="SolexRegular"/>
    </font>
    <font>
      <b/>
      <i/>
      <sz val="16"/>
      <name val="Arial"/>
      <family val="2"/>
    </font>
    <font>
      <b/>
      <sz val="10"/>
      <name val="Arial"/>
      <family val="2"/>
    </font>
    <font>
      <b/>
      <sz val="20"/>
      <color theme="0"/>
      <name val="Arial"/>
      <family val="2"/>
    </font>
    <font>
      <b/>
      <sz val="24"/>
      <color theme="0"/>
      <name val="Arial Narrow"/>
      <family val="2"/>
    </font>
    <font>
      <sz val="12"/>
      <color theme="0"/>
      <name val="Arial Narrow"/>
      <family val="2"/>
    </font>
    <font>
      <b/>
      <sz val="12"/>
      <color theme="0"/>
      <name val="Arial Narrow"/>
      <family val="2"/>
    </font>
    <font>
      <b/>
      <sz val="16"/>
      <color theme="0"/>
      <name val="Arial Narrow"/>
      <family val="2"/>
    </font>
    <font>
      <i/>
      <sz val="10"/>
      <color rgb="FFFF0000"/>
      <name val="Arial Narrow"/>
      <family val="2"/>
    </font>
  </fonts>
  <fills count="10">
    <fill>
      <patternFill patternType="none"/>
    </fill>
    <fill>
      <patternFill patternType="gray125"/>
    </fill>
    <fill>
      <patternFill patternType="lightUp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10" fontId="1" fillId="4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0" fontId="1" fillId="4" borderId="9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0" fontId="1" fillId="2" borderId="12" xfId="0" applyFont="1" applyFill="1" applyBorder="1" applyAlignment="1">
      <alignment horizontal="left" wrapText="1"/>
    </xf>
    <xf numFmtId="0" fontId="2" fillId="0" borderId="13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/>
    </xf>
    <xf numFmtId="0" fontId="1" fillId="2" borderId="13" xfId="0" applyFont="1" applyFill="1" applyBorder="1" applyAlignment="1">
      <alignment horizontal="left" wrapText="1"/>
    </xf>
    <xf numFmtId="164" fontId="1" fillId="0" borderId="14" xfId="0" applyNumberFormat="1" applyFont="1" applyBorder="1" applyAlignment="1">
      <alignment horizontal="center" vertical="center"/>
    </xf>
    <xf numFmtId="0" fontId="1" fillId="2" borderId="9" xfId="0" applyFont="1" applyFill="1" applyBorder="1" applyAlignment="1">
      <alignment horizontal="left" wrapText="1"/>
    </xf>
    <xf numFmtId="0" fontId="2" fillId="0" borderId="15" xfId="0" applyFont="1" applyBorder="1" applyAlignment="1">
      <alignment horizontal="center" vertical="center"/>
    </xf>
    <xf numFmtId="0" fontId="0" fillId="0" borderId="16" xfId="0" applyBorder="1"/>
    <xf numFmtId="0" fontId="9" fillId="0" borderId="8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top"/>
    </xf>
    <xf numFmtId="0" fontId="2" fillId="3" borderId="26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 vertical="center" wrapText="1"/>
    </xf>
    <xf numFmtId="164" fontId="13" fillId="6" borderId="3" xfId="0" applyNumberFormat="1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left" wrapText="1"/>
    </xf>
    <xf numFmtId="0" fontId="12" fillId="6" borderId="3" xfId="0" applyFont="1" applyFill="1" applyBorder="1" applyAlignment="1">
      <alignment horizontal="left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10" fontId="4" fillId="3" borderId="1" xfId="0" applyNumberFormat="1" applyFont="1" applyFill="1" applyBorder="1" applyAlignment="1">
      <alignment horizontal="center" vertical="center"/>
    </xf>
    <xf numFmtId="10" fontId="4" fillId="9" borderId="1" xfId="0" applyNumberFormat="1" applyFont="1" applyFill="1" applyBorder="1" applyAlignment="1">
      <alignment horizontal="center" vertical="center"/>
    </xf>
    <xf numFmtId="2" fontId="4" fillId="9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wrapText="1"/>
    </xf>
    <xf numFmtId="164" fontId="1" fillId="5" borderId="1" xfId="0" applyNumberFormat="1" applyFont="1" applyFill="1" applyBorder="1" applyAlignment="1">
      <alignment horizontal="center" vertical="center" wrapText="1"/>
    </xf>
    <xf numFmtId="164" fontId="1" fillId="0" borderId="20" xfId="0" applyNumberFormat="1" applyFont="1" applyBorder="1" applyAlignment="1">
      <alignment horizontal="center" vertical="center"/>
    </xf>
    <xf numFmtId="10" fontId="1" fillId="0" borderId="13" xfId="0" applyNumberFormat="1" applyFont="1" applyBorder="1" applyAlignment="1">
      <alignment horizontal="center" vertical="center" wrapText="1"/>
    </xf>
    <xf numFmtId="164" fontId="1" fillId="5" borderId="9" xfId="0" applyNumberFormat="1" applyFont="1" applyFill="1" applyBorder="1" applyAlignment="1">
      <alignment horizontal="center" vertical="center" wrapText="1"/>
    </xf>
    <xf numFmtId="164" fontId="1" fillId="5" borderId="13" xfId="0" applyNumberFormat="1" applyFont="1" applyFill="1" applyBorder="1" applyAlignment="1">
      <alignment horizontal="center" vertical="center" wrapText="1"/>
    </xf>
    <xf numFmtId="164" fontId="5" fillId="8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3" borderId="5" xfId="0" applyFont="1" applyFill="1" applyBorder="1" applyAlignment="1">
      <alignment horizontal="right" vertical="center" wrapText="1"/>
    </xf>
    <xf numFmtId="0" fontId="5" fillId="3" borderId="6" xfId="0" applyFont="1" applyFill="1" applyBorder="1" applyAlignment="1">
      <alignment horizontal="right" vertical="center" wrapText="1"/>
    </xf>
    <xf numFmtId="164" fontId="14" fillId="7" borderId="18" xfId="0" applyNumberFormat="1" applyFont="1" applyFill="1" applyBorder="1" applyAlignment="1">
      <alignment horizontal="center"/>
    </xf>
    <xf numFmtId="0" fontId="14" fillId="7" borderId="17" xfId="0" applyFont="1" applyFill="1" applyBorder="1" applyAlignment="1">
      <alignment horizontal="center"/>
    </xf>
    <xf numFmtId="0" fontId="14" fillId="7" borderId="19" xfId="0" applyFont="1" applyFill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10" fontId="1" fillId="4" borderId="1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10" fillId="6" borderId="18" xfId="0" applyFont="1" applyFill="1" applyBorder="1"/>
    <xf numFmtId="0" fontId="10" fillId="6" borderId="17" xfId="0" applyFont="1" applyFill="1" applyBorder="1"/>
    <xf numFmtId="0" fontId="10" fillId="6" borderId="19" xfId="0" applyFont="1" applyFill="1" applyBorder="1"/>
    <xf numFmtId="0" fontId="2" fillId="3" borderId="18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" fillId="3" borderId="23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1571625</xdr:colOff>
      <xdr:row>1</xdr:row>
      <xdr:rowOff>38100</xdr:rowOff>
    </xdr:from>
    <xdr:to>
      <xdr:col>5</xdr:col>
      <xdr:colOff>488192</xdr:colOff>
      <xdr:row>4</xdr:row>
      <xdr:rowOff>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19FE642-DCC1-41C1-B0C3-0C09BD1956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9937" b="17403"/>
        <a:stretch>
          <a:fillRect/>
        </a:stretch>
      </xdr:blipFill>
      <xdr:spPr bwMode="auto">
        <a:xfrm>
          <a:off x="5153025" y="295275"/>
          <a:ext cx="2174117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78750-F567-4C0B-A761-46E18D432F88}">
  <sheetPr>
    <pageSetUpPr fitToPage="1"/>
  </sheetPr>
  <dimension ref="B1:N41"/>
  <sheetViews>
    <sheetView tabSelected="1" topLeftCell="A6" zoomScale="70" zoomScaleNormal="70" zoomScaleSheetLayoutView="100" workbookViewId="0">
      <selection activeCell="Q15" sqref="Q15:Q18"/>
    </sheetView>
  </sheetViews>
  <sheetFormatPr baseColWidth="10" defaultColWidth="9.140625" defaultRowHeight="12.75"/>
  <cols>
    <col min="1" max="2" width="8.7109375" customWidth="1"/>
    <col min="3" max="3" width="34.5703125" customWidth="1"/>
    <col min="4" max="4" width="17.85546875" customWidth="1"/>
    <col min="5" max="5" width="25.28515625" customWidth="1"/>
    <col min="6" max="6" width="12.7109375" customWidth="1"/>
    <col min="7" max="7" width="18.7109375" customWidth="1"/>
    <col min="8" max="8" width="12.7109375" customWidth="1"/>
    <col min="9" max="9" width="18.7109375" customWidth="1"/>
    <col min="10" max="10" width="12.7109375" customWidth="1"/>
    <col min="11" max="11" width="18.7109375" customWidth="1"/>
    <col min="12" max="257" width="11.42578125" customWidth="1"/>
  </cols>
  <sheetData>
    <row r="1" spans="3:11" ht="20.25" customHeight="1">
      <c r="C1" s="49" t="s">
        <v>0</v>
      </c>
      <c r="D1" s="49"/>
      <c r="E1" s="49"/>
      <c r="F1" s="49"/>
      <c r="G1" s="49"/>
      <c r="H1" s="49"/>
      <c r="I1" s="49"/>
      <c r="J1" s="49"/>
      <c r="K1" s="49"/>
    </row>
    <row r="5" spans="3:11" ht="40.5" customHeight="1">
      <c r="C5" s="50" t="s">
        <v>1</v>
      </c>
      <c r="D5" s="50"/>
      <c r="E5" s="50"/>
      <c r="F5" s="50"/>
      <c r="G5" s="50"/>
      <c r="H5" s="50"/>
      <c r="I5" s="50"/>
      <c r="J5" s="50"/>
      <c r="K5" s="50"/>
    </row>
    <row r="6" spans="3:11" ht="41.25" customHeight="1">
      <c r="C6" s="51" t="s">
        <v>2</v>
      </c>
      <c r="D6" s="51"/>
      <c r="E6" s="51"/>
      <c r="F6" s="51"/>
      <c r="G6" s="51"/>
      <c r="H6" s="51"/>
      <c r="I6" s="51"/>
      <c r="J6" s="51"/>
      <c r="K6" s="51"/>
    </row>
    <row r="7" spans="3:11" ht="17.25" customHeight="1">
      <c r="C7" s="2"/>
      <c r="D7" s="2"/>
      <c r="E7" s="2"/>
      <c r="F7" s="3"/>
      <c r="G7" s="3"/>
      <c r="H7" s="3"/>
      <c r="I7" s="3"/>
      <c r="J7" s="3"/>
      <c r="K7" s="3"/>
    </row>
    <row r="8" spans="3:11" ht="19.5" customHeight="1">
      <c r="C8" s="52" t="s">
        <v>3</v>
      </c>
      <c r="D8" s="53"/>
      <c r="E8" s="7">
        <f>E9+E10</f>
        <v>750000</v>
      </c>
      <c r="F8" s="4"/>
      <c r="G8" s="3"/>
      <c r="H8" s="3"/>
      <c r="I8" s="3"/>
      <c r="J8" s="4"/>
      <c r="K8" s="3"/>
    </row>
    <row r="9" spans="3:11" ht="19.5" customHeight="1">
      <c r="C9" s="58" t="s">
        <v>4</v>
      </c>
      <c r="D9" s="59"/>
      <c r="E9" s="47">
        <f>210000+220000+150000</f>
        <v>580000</v>
      </c>
      <c r="F9" s="4"/>
      <c r="G9" s="3"/>
      <c r="H9" s="3"/>
      <c r="I9" s="3"/>
      <c r="J9" s="4"/>
      <c r="K9" s="3"/>
    </row>
    <row r="10" spans="3:11" ht="19.5" customHeight="1">
      <c r="C10" s="58" t="s">
        <v>5</v>
      </c>
      <c r="D10" s="59"/>
      <c r="E10" s="47">
        <f>170000</f>
        <v>170000</v>
      </c>
      <c r="F10" s="4"/>
      <c r="G10" s="3"/>
      <c r="H10" s="3"/>
      <c r="I10" s="3"/>
      <c r="J10" s="4"/>
      <c r="K10" s="3"/>
    </row>
    <row r="11" spans="3:11" ht="19.5" customHeight="1">
      <c r="C11" s="34" t="s">
        <v>6</v>
      </c>
      <c r="D11" s="35"/>
      <c r="E11" s="37"/>
      <c r="F11" s="48" t="s">
        <v>7</v>
      </c>
      <c r="G11" s="3"/>
      <c r="H11" s="3"/>
      <c r="I11" s="3"/>
      <c r="J11" s="4"/>
      <c r="K11" s="3"/>
    </row>
    <row r="12" spans="3:11" ht="19.5" customHeight="1">
      <c r="C12" s="52" t="s">
        <v>8</v>
      </c>
      <c r="D12" s="53"/>
      <c r="E12" s="38"/>
      <c r="F12" s="48" t="s">
        <v>7</v>
      </c>
      <c r="G12" s="3"/>
      <c r="H12" s="3"/>
      <c r="I12" s="3"/>
      <c r="J12" s="3"/>
      <c r="K12" s="39"/>
    </row>
    <row r="13" spans="3:11" ht="19.5" customHeight="1">
      <c r="C13" s="54" t="s">
        <v>9</v>
      </c>
      <c r="D13" s="55"/>
      <c r="E13" s="36">
        <f>E11*E12</f>
        <v>0</v>
      </c>
      <c r="F13" s="56"/>
      <c r="G13" s="57"/>
      <c r="H13" s="57"/>
      <c r="I13" s="57"/>
      <c r="J13" s="57"/>
      <c r="K13" s="57"/>
    </row>
    <row r="14" spans="3:11" ht="15.75" customHeight="1" thickBot="1"/>
    <row r="15" spans="3:11" ht="16.5" thickBot="1">
      <c r="E15" s="28" t="s">
        <v>10</v>
      </c>
      <c r="F15" s="69" t="s">
        <v>11</v>
      </c>
      <c r="G15" s="70"/>
      <c r="H15" s="71"/>
      <c r="I15" s="71"/>
      <c r="J15" s="71"/>
      <c r="K15" s="72"/>
    </row>
    <row r="16" spans="3:11" ht="16.5" thickBot="1">
      <c r="E16" s="29" t="s">
        <v>12</v>
      </c>
      <c r="F16" s="73" t="s">
        <v>13</v>
      </c>
      <c r="G16" s="74"/>
      <c r="H16" s="75" t="s">
        <v>14</v>
      </c>
      <c r="I16" s="74"/>
      <c r="J16" s="75" t="s">
        <v>14</v>
      </c>
      <c r="K16" s="76"/>
    </row>
    <row r="17" spans="2:14" ht="27" thickBot="1">
      <c r="B17" s="66" t="s">
        <v>15</v>
      </c>
      <c r="C17" s="67"/>
      <c r="D17" s="67"/>
      <c r="E17" s="67"/>
      <c r="F17" s="67"/>
      <c r="G17" s="67"/>
      <c r="H17" s="67"/>
      <c r="I17" s="67"/>
      <c r="J17" s="67"/>
      <c r="K17" s="67"/>
    </row>
    <row r="18" spans="2:14" ht="45.75" customHeight="1" thickBot="1">
      <c r="B18" s="5" t="s">
        <v>16</v>
      </c>
      <c r="C18" s="10" t="s">
        <v>17</v>
      </c>
      <c r="D18" s="10" t="s">
        <v>18</v>
      </c>
      <c r="E18" s="26" t="s">
        <v>19</v>
      </c>
      <c r="F18" s="27" t="s">
        <v>20</v>
      </c>
      <c r="G18" s="6" t="s">
        <v>21</v>
      </c>
      <c r="H18" s="6" t="s">
        <v>20</v>
      </c>
      <c r="I18" s="6" t="s">
        <v>21</v>
      </c>
      <c r="J18" s="6" t="s">
        <v>20</v>
      </c>
      <c r="K18" s="22" t="s">
        <v>21</v>
      </c>
    </row>
    <row r="19" spans="2:14" s="1" customFormat="1" ht="31.15" customHeight="1">
      <c r="B19" s="24" t="s">
        <v>22</v>
      </c>
      <c r="C19" s="12" t="s">
        <v>23</v>
      </c>
      <c r="D19" s="13"/>
      <c r="E19" s="14">
        <f>D19*$E$13*$E$8</f>
        <v>0</v>
      </c>
      <c r="F19" s="13"/>
      <c r="G19" s="14">
        <f>$E19*F19</f>
        <v>0</v>
      </c>
      <c r="H19" s="13"/>
      <c r="I19" s="14">
        <f>$E19*H19</f>
        <v>0</v>
      </c>
      <c r="J19" s="13"/>
      <c r="K19" s="15">
        <f>$E19*J19</f>
        <v>0</v>
      </c>
    </row>
    <row r="20" spans="2:14" s="1" customFormat="1" ht="31.15" customHeight="1">
      <c r="B20" s="25" t="s">
        <v>24</v>
      </c>
      <c r="C20" s="11" t="s">
        <v>25</v>
      </c>
      <c r="D20" s="8"/>
      <c r="E20" s="40">
        <f>D20*$E$13*$E$8</f>
        <v>0</v>
      </c>
      <c r="F20" s="8"/>
      <c r="G20" s="40">
        <f t="shared" ref="G20:I28" si="0">$E20*F20</f>
        <v>0</v>
      </c>
      <c r="H20" s="8"/>
      <c r="I20" s="40">
        <f t="shared" si="0"/>
        <v>0</v>
      </c>
      <c r="J20" s="8"/>
      <c r="K20" s="43">
        <f t="shared" ref="K20" si="1">$E20*J20</f>
        <v>0</v>
      </c>
    </row>
    <row r="21" spans="2:14" s="1" customFormat="1" ht="31.15" customHeight="1">
      <c r="B21" s="63" t="s">
        <v>26</v>
      </c>
      <c r="C21" s="11" t="s">
        <v>27</v>
      </c>
      <c r="D21" s="64"/>
      <c r="E21" s="40">
        <f>D21*$E$13*$E$9</f>
        <v>0</v>
      </c>
      <c r="F21" s="8"/>
      <c r="G21" s="40">
        <f t="shared" si="0"/>
        <v>0</v>
      </c>
      <c r="H21" s="8"/>
      <c r="I21" s="40">
        <f t="shared" si="0"/>
        <v>0</v>
      </c>
      <c r="J21" s="8"/>
      <c r="K21" s="43">
        <f t="shared" ref="K21" si="2">$E21*J21</f>
        <v>0</v>
      </c>
    </row>
    <row r="22" spans="2:14" s="1" customFormat="1" ht="31.15" customHeight="1">
      <c r="B22" s="63"/>
      <c r="C22" s="11" t="s">
        <v>28</v>
      </c>
      <c r="D22" s="64"/>
      <c r="E22" s="40">
        <f>D21*$E$13*$E$10</f>
        <v>0</v>
      </c>
      <c r="F22" s="8"/>
      <c r="G22" s="40">
        <f t="shared" si="0"/>
        <v>0</v>
      </c>
      <c r="H22" s="8"/>
      <c r="I22" s="40">
        <f t="shared" si="0"/>
        <v>0</v>
      </c>
      <c r="J22" s="8"/>
      <c r="K22" s="43">
        <f t="shared" ref="K22" si="3">$E22*J22</f>
        <v>0</v>
      </c>
    </row>
    <row r="23" spans="2:14" s="1" customFormat="1" ht="31.15" customHeight="1">
      <c r="B23" s="63" t="s">
        <v>29</v>
      </c>
      <c r="C23" s="11" t="s">
        <v>30</v>
      </c>
      <c r="D23" s="64"/>
      <c r="E23" s="40">
        <f>D23*$E$13*$E$9</f>
        <v>0</v>
      </c>
      <c r="F23" s="8"/>
      <c r="G23" s="40">
        <f t="shared" si="0"/>
        <v>0</v>
      </c>
      <c r="H23" s="8"/>
      <c r="I23" s="40">
        <f t="shared" si="0"/>
        <v>0</v>
      </c>
      <c r="J23" s="8"/>
      <c r="K23" s="43">
        <f t="shared" ref="K23" si="4">$E23*J23</f>
        <v>0</v>
      </c>
    </row>
    <row r="24" spans="2:14" s="1" customFormat="1" ht="31.15" customHeight="1">
      <c r="B24" s="63"/>
      <c r="C24" s="11" t="s">
        <v>31</v>
      </c>
      <c r="D24" s="64"/>
      <c r="E24" s="40">
        <f>D23*$E$13*$E$10</f>
        <v>0</v>
      </c>
      <c r="F24" s="8"/>
      <c r="G24" s="40">
        <f t="shared" si="0"/>
        <v>0</v>
      </c>
      <c r="H24" s="8"/>
      <c r="I24" s="40">
        <f t="shared" si="0"/>
        <v>0</v>
      </c>
      <c r="J24" s="8"/>
      <c r="K24" s="43">
        <f t="shared" ref="K24" si="5">$E24*J24</f>
        <v>0</v>
      </c>
    </row>
    <row r="25" spans="2:14" s="1" customFormat="1" ht="31.15" customHeight="1">
      <c r="B25" s="63" t="s">
        <v>32</v>
      </c>
      <c r="C25" s="11" t="s">
        <v>33</v>
      </c>
      <c r="D25" s="64"/>
      <c r="E25" s="40">
        <f>D25*$E$13*$E$9</f>
        <v>0</v>
      </c>
      <c r="F25" s="8"/>
      <c r="G25" s="40">
        <f t="shared" si="0"/>
        <v>0</v>
      </c>
      <c r="H25" s="8"/>
      <c r="I25" s="40">
        <f t="shared" si="0"/>
        <v>0</v>
      </c>
      <c r="J25" s="8"/>
      <c r="K25" s="43">
        <f t="shared" ref="K25" si="6">$E25*J25</f>
        <v>0</v>
      </c>
    </row>
    <row r="26" spans="2:14" s="1" customFormat="1" ht="31.15" customHeight="1">
      <c r="B26" s="63"/>
      <c r="C26" s="11" t="s">
        <v>34</v>
      </c>
      <c r="D26" s="64"/>
      <c r="E26" s="40">
        <f>D25*$E$13*$E$10</f>
        <v>0</v>
      </c>
      <c r="F26" s="8"/>
      <c r="G26" s="40">
        <f t="shared" si="0"/>
        <v>0</v>
      </c>
      <c r="H26" s="8"/>
      <c r="I26" s="40">
        <f t="shared" si="0"/>
        <v>0</v>
      </c>
      <c r="J26" s="8"/>
      <c r="K26" s="43">
        <f t="shared" ref="K26" si="7">$E26*J26</f>
        <v>0</v>
      </c>
    </row>
    <row r="27" spans="2:14" s="1" customFormat="1" ht="31.15" customHeight="1">
      <c r="B27" s="63" t="s">
        <v>35</v>
      </c>
      <c r="C27" s="11" t="s">
        <v>36</v>
      </c>
      <c r="D27" s="64"/>
      <c r="E27" s="40">
        <f>D25*$E$13*$E$9</f>
        <v>0</v>
      </c>
      <c r="F27" s="8"/>
      <c r="G27" s="40">
        <f t="shared" si="0"/>
        <v>0</v>
      </c>
      <c r="H27" s="8"/>
      <c r="I27" s="40">
        <f t="shared" si="0"/>
        <v>0</v>
      </c>
      <c r="J27" s="8"/>
      <c r="K27" s="43">
        <f t="shared" ref="K27" si="8">$E27*J27</f>
        <v>0</v>
      </c>
    </row>
    <row r="28" spans="2:14" s="1" customFormat="1" ht="31.15" customHeight="1">
      <c r="B28" s="63"/>
      <c r="C28" s="11" t="s">
        <v>37</v>
      </c>
      <c r="D28" s="64"/>
      <c r="E28" s="40">
        <f>D25*$E$13*$E$10</f>
        <v>0</v>
      </c>
      <c r="F28" s="8"/>
      <c r="G28" s="40">
        <f t="shared" si="0"/>
        <v>0</v>
      </c>
      <c r="H28" s="8"/>
      <c r="I28" s="40">
        <f t="shared" si="0"/>
        <v>0</v>
      </c>
      <c r="J28" s="8"/>
      <c r="K28" s="43">
        <f t="shared" ref="K28" si="9">$E28*J28</f>
        <v>0</v>
      </c>
    </row>
    <row r="29" spans="2:14" s="1" customFormat="1" ht="49.5" customHeight="1" thickBot="1">
      <c r="B29" s="16"/>
      <c r="C29" s="17" t="s">
        <v>38</v>
      </c>
      <c r="D29" s="44">
        <f>SUM(D19:D28)</f>
        <v>0</v>
      </c>
      <c r="E29" s="18">
        <f>SUM(E19:E28)</f>
        <v>0</v>
      </c>
      <c r="F29" s="19"/>
      <c r="G29" s="18">
        <f>SUM(G19:G28)</f>
        <v>0</v>
      </c>
      <c r="H29" s="19"/>
      <c r="I29" s="18">
        <f>SUM(I19:I28)</f>
        <v>0</v>
      </c>
      <c r="J29" s="19"/>
      <c r="K29" s="20">
        <f>SUM(K19:K28)</f>
        <v>0</v>
      </c>
      <c r="M29" s="9"/>
      <c r="N29" s="9"/>
    </row>
    <row r="30" spans="2:14" s="1" customFormat="1" ht="33" customHeight="1">
      <c r="B30" s="24" t="s">
        <v>39</v>
      </c>
      <c r="C30" s="12" t="s">
        <v>40</v>
      </c>
      <c r="D30" s="21"/>
      <c r="E30" s="45">
        <v>0</v>
      </c>
      <c r="F30" s="13"/>
      <c r="G30" s="14">
        <f>$E30*F30</f>
        <v>0</v>
      </c>
      <c r="H30" s="13"/>
      <c r="I30" s="14">
        <f>$E30*H30</f>
        <v>0</v>
      </c>
      <c r="J30" s="13"/>
      <c r="K30" s="15">
        <f>$E30*J30</f>
        <v>0</v>
      </c>
      <c r="M30" s="9"/>
      <c r="N30" s="9"/>
    </row>
    <row r="31" spans="2:14" s="1" customFormat="1" ht="33" customHeight="1">
      <c r="B31" s="25" t="s">
        <v>41</v>
      </c>
      <c r="C31" s="11" t="s">
        <v>42</v>
      </c>
      <c r="D31" s="41"/>
      <c r="E31" s="42">
        <v>0</v>
      </c>
      <c r="F31" s="8"/>
      <c r="G31" s="40">
        <f t="shared" ref="G31:G33" si="10">$E31*F31</f>
        <v>0</v>
      </c>
      <c r="H31" s="8"/>
      <c r="I31" s="40">
        <f t="shared" ref="I31:I33" si="11">$E31*H31</f>
        <v>0</v>
      </c>
      <c r="J31" s="8"/>
      <c r="K31" s="43">
        <f t="shared" ref="K31:K33" si="12">$E31*J31</f>
        <v>0</v>
      </c>
      <c r="M31" s="9"/>
      <c r="N31" s="9"/>
    </row>
    <row r="32" spans="2:14" s="1" customFormat="1" ht="33" customHeight="1">
      <c r="B32" s="25" t="s">
        <v>43</v>
      </c>
      <c r="C32" s="11" t="s">
        <v>44</v>
      </c>
      <c r="D32" s="41"/>
      <c r="E32" s="42">
        <v>0</v>
      </c>
      <c r="F32" s="8"/>
      <c r="G32" s="40">
        <f t="shared" si="10"/>
        <v>0</v>
      </c>
      <c r="H32" s="8"/>
      <c r="I32" s="40">
        <f t="shared" si="11"/>
        <v>0</v>
      </c>
      <c r="J32" s="8"/>
      <c r="K32" s="43">
        <f t="shared" si="12"/>
        <v>0</v>
      </c>
      <c r="M32" s="9"/>
      <c r="N32" s="9"/>
    </row>
    <row r="33" spans="2:14" s="1" customFormat="1" ht="33" customHeight="1">
      <c r="B33" s="25" t="s">
        <v>45</v>
      </c>
      <c r="C33" s="11" t="s">
        <v>46</v>
      </c>
      <c r="D33" s="41"/>
      <c r="E33" s="42">
        <v>0</v>
      </c>
      <c r="F33" s="8"/>
      <c r="G33" s="40">
        <f t="shared" si="10"/>
        <v>0</v>
      </c>
      <c r="H33" s="8"/>
      <c r="I33" s="40">
        <f t="shared" si="11"/>
        <v>0</v>
      </c>
      <c r="J33" s="8"/>
      <c r="K33" s="43">
        <f t="shared" si="12"/>
        <v>0</v>
      </c>
      <c r="M33" s="9"/>
      <c r="N33" s="9"/>
    </row>
    <row r="34" spans="2:14" s="1" customFormat="1" ht="45" customHeight="1" thickBot="1">
      <c r="B34" s="16"/>
      <c r="C34" s="17" t="s">
        <v>47</v>
      </c>
      <c r="D34" s="19"/>
      <c r="E34" s="46">
        <f>SUM(E30:E33)</f>
        <v>0</v>
      </c>
      <c r="F34" s="19"/>
      <c r="G34" s="18">
        <f>SUM(G30:G33)</f>
        <v>0</v>
      </c>
      <c r="H34" s="19"/>
      <c r="I34" s="18">
        <f>SUM(I30:I33)</f>
        <v>0</v>
      </c>
      <c r="J34" s="19"/>
      <c r="K34" s="20">
        <f>SUM(K30:K33)</f>
        <v>0</v>
      </c>
      <c r="M34" s="9"/>
      <c r="N34" s="9"/>
    </row>
    <row r="35" spans="2:14" ht="27" thickBot="1">
      <c r="B35" s="66" t="s">
        <v>48</v>
      </c>
      <c r="C35" s="67"/>
      <c r="D35" s="67"/>
      <c r="E35" s="67"/>
      <c r="F35" s="67"/>
      <c r="G35" s="67"/>
      <c r="H35" s="67"/>
      <c r="I35" s="67"/>
      <c r="J35" s="67"/>
      <c r="K35" s="68"/>
    </row>
    <row r="36" spans="2:14" s="1" customFormat="1" ht="33" customHeight="1">
      <c r="B36" s="65" t="s">
        <v>49</v>
      </c>
      <c r="C36" s="12" t="s">
        <v>50</v>
      </c>
      <c r="D36" s="21"/>
      <c r="E36" s="45">
        <v>0</v>
      </c>
      <c r="F36" s="13"/>
      <c r="G36" s="14">
        <f>$E36*F36</f>
        <v>0</v>
      </c>
      <c r="H36" s="13"/>
      <c r="I36" s="14">
        <f>$E36*H36</f>
        <v>0</v>
      </c>
      <c r="J36" s="13"/>
      <c r="K36" s="15">
        <f>$E36*J36</f>
        <v>0</v>
      </c>
      <c r="M36" s="9"/>
      <c r="N36" s="9"/>
    </row>
    <row r="37" spans="2:14" s="1" customFormat="1" ht="33" customHeight="1">
      <c r="B37" s="63"/>
      <c r="C37" s="11" t="s">
        <v>51</v>
      </c>
      <c r="D37" s="41"/>
      <c r="E37" s="42">
        <v>0</v>
      </c>
      <c r="F37" s="8"/>
      <c r="G37" s="40">
        <f>$E37*F37</f>
        <v>0</v>
      </c>
      <c r="H37" s="8"/>
      <c r="I37" s="40">
        <f>$E37*H37</f>
        <v>0</v>
      </c>
      <c r="J37" s="8"/>
      <c r="K37" s="43">
        <f>$E37*J37</f>
        <v>0</v>
      </c>
      <c r="M37" s="9"/>
      <c r="N37" s="9"/>
    </row>
    <row r="38" spans="2:14" s="1" customFormat="1" ht="45" customHeight="1" thickBot="1">
      <c r="B38" s="16"/>
      <c r="C38" s="17" t="s">
        <v>52</v>
      </c>
      <c r="D38" s="19"/>
      <c r="E38" s="46">
        <f>SUM(E36:E37)</f>
        <v>0</v>
      </c>
      <c r="F38" s="19"/>
      <c r="G38" s="18">
        <f>SUM(G33:G36)</f>
        <v>0</v>
      </c>
      <c r="H38" s="19"/>
      <c r="I38" s="18">
        <f>SUM(I33:I36)</f>
        <v>0</v>
      </c>
      <c r="J38" s="19"/>
      <c r="K38" s="20">
        <f>SUM(K33:K36)</f>
        <v>0</v>
      </c>
      <c r="M38" s="9"/>
      <c r="N38" s="9"/>
    </row>
    <row r="39" spans="2:14" ht="15.75" customHeight="1" thickBot="1">
      <c r="B39" s="23"/>
    </row>
    <row r="40" spans="2:14" s="1" customFormat="1" ht="31.15" customHeight="1" thickBot="1">
      <c r="B40" s="32"/>
      <c r="C40" s="30" t="s">
        <v>53</v>
      </c>
      <c r="D40" s="33"/>
      <c r="E40" s="31">
        <f>E29+E34+E38</f>
        <v>0</v>
      </c>
      <c r="F40" s="32"/>
      <c r="G40" s="31">
        <f>G29+G34+G38</f>
        <v>0</v>
      </c>
      <c r="H40" s="33"/>
      <c r="I40" s="31">
        <f>I29+I34+I38</f>
        <v>0</v>
      </c>
      <c r="J40" s="33"/>
      <c r="K40" s="31">
        <f>K29+K34+K38</f>
        <v>0</v>
      </c>
    </row>
    <row r="41" spans="2:14" ht="21" thickBot="1">
      <c r="F41" s="60">
        <f>G40+I40+K40</f>
        <v>0</v>
      </c>
      <c r="G41" s="61"/>
      <c r="H41" s="61"/>
      <c r="I41" s="61"/>
      <c r="J41" s="61"/>
      <c r="K41" s="62"/>
    </row>
  </sheetData>
  <mergeCells count="25">
    <mergeCell ref="B17:K17"/>
    <mergeCell ref="B35:K35"/>
    <mergeCell ref="F15:K15"/>
    <mergeCell ref="F16:G16"/>
    <mergeCell ref="H16:I16"/>
    <mergeCell ref="J16:K16"/>
    <mergeCell ref="F41:K41"/>
    <mergeCell ref="B21:B22"/>
    <mergeCell ref="B23:B24"/>
    <mergeCell ref="B25:B26"/>
    <mergeCell ref="B27:B28"/>
    <mergeCell ref="D21:D22"/>
    <mergeCell ref="D23:D24"/>
    <mergeCell ref="D25:D26"/>
    <mergeCell ref="D27:D28"/>
    <mergeCell ref="B36:B37"/>
    <mergeCell ref="C1:K1"/>
    <mergeCell ref="C5:K5"/>
    <mergeCell ref="C6:K6"/>
    <mergeCell ref="C8:D8"/>
    <mergeCell ref="C13:D13"/>
    <mergeCell ref="F13:K13"/>
    <mergeCell ref="C9:D9"/>
    <mergeCell ref="C10:D10"/>
    <mergeCell ref="C12:D12"/>
  </mergeCells>
  <printOptions horizontalCentered="1" verticalCentered="1"/>
  <pageMargins left="0.56000000000000005" right="0.78740157480314965" top="0.65520833333333328" bottom="0.98425196850393704" header="0.51181102362204722" footer="0.51181102362204722"/>
  <pageSetup paperSize="9" scale="65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1EA078660A81409C4E232DCC7A1AB9" ma:contentTypeVersion="4" ma:contentTypeDescription="Crée un document." ma:contentTypeScope="" ma:versionID="099e57c86a6037d289dedc359f45a4f0">
  <xsd:schema xmlns:xsd="http://www.w3.org/2001/XMLSchema" xmlns:xs="http://www.w3.org/2001/XMLSchema" xmlns:p="http://schemas.microsoft.com/office/2006/metadata/properties" xmlns:ns2="18127d35-4ec8-416a-9e43-3b929658d95e" targetNamespace="http://schemas.microsoft.com/office/2006/metadata/properties" ma:root="true" ma:fieldsID="a867773401ed278d42fbe90ede44c82d" ns2:_="">
    <xsd:import namespace="18127d35-4ec8-416a-9e43-3b929658d9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127d35-4ec8-416a-9e43-3b929658d9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4FA03F-75C8-4472-A9CD-86663E3D9C9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7939444-D879-47CB-940B-4FD17C5042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8127d35-4ec8-416a-9e43-3b929658d9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2EFA80B-2957-4F54-8BDF-F79EB209D37B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B1677F76-7097-4532-9A89-F16EAC6498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DPGF_ODDO Est</vt:lpstr>
      <vt:lpstr>'DPGF_ODDO Est'!Zone_d_impression</vt:lpstr>
    </vt:vector>
  </TitlesOfParts>
  <Manager/>
  <Company>Ingérop Méditerranée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Philippe Janny</dc:creator>
  <cp:keywords/>
  <dc:description/>
  <cp:lastModifiedBy>Magali PERNIN</cp:lastModifiedBy>
  <cp:revision/>
  <dcterms:created xsi:type="dcterms:W3CDTF">2006-01-03T14:52:19Z</dcterms:created>
  <dcterms:modified xsi:type="dcterms:W3CDTF">2025-06-24T15:07:40Z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SharedWithUsers">
    <vt:lpwstr>Stéphane RICHARD</vt:lpwstr>
  </property>
  <property fmtid="{D5CDD505-2E9C-101B-9397-08002B2CF9AE}" pid="3" name="SharedWithUsers">
    <vt:lpwstr>13;#Stéphane RICHARD</vt:lpwstr>
  </property>
  <property fmtid="{D5CDD505-2E9C-101B-9397-08002B2CF9AE}" pid="4" name="ContentTypeId">
    <vt:lpwstr>0x010100C31EA078660A81409C4E232DCC7A1AB9</vt:lpwstr>
  </property>
  <property fmtid="{D5CDD505-2E9C-101B-9397-08002B2CF9AE}" pid="5" name="MediaServiceImageTags">
    <vt:lpwstr/>
  </property>
</Properties>
</file>